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65" windowHeight="6870" activeTab="0"/>
  </bookViews>
  <sheets>
    <sheet name="Inwestorski" sheetId="1" r:id="rId1"/>
  </sheets>
  <definedNames>
    <definedName name="_xlnm.Print_Area" localSheetId="0">'Inwestorski'!$A$1:$H$54</definedName>
  </definedNames>
  <calcPr fullCalcOnLoad="1"/>
</workbook>
</file>

<file path=xl/sharedStrings.xml><?xml version="1.0" encoding="utf-8"?>
<sst xmlns="http://schemas.openxmlformats.org/spreadsheetml/2006/main" count="105" uniqueCount="65">
  <si>
    <t>Lp.</t>
  </si>
  <si>
    <t>Nr spec.techn.</t>
  </si>
  <si>
    <t>Opis</t>
  </si>
  <si>
    <t>Ilość</t>
  </si>
  <si>
    <t>Cena ( netto ) zł</t>
  </si>
  <si>
    <t>Wartość ( netto ) zł 5x6</t>
  </si>
  <si>
    <t>D-01.02.03</t>
  </si>
  <si>
    <t>kpl</t>
  </si>
  <si>
    <t>Jedn. miary</t>
  </si>
  <si>
    <t>m2</t>
  </si>
  <si>
    <t>m</t>
  </si>
  <si>
    <t>m3</t>
  </si>
  <si>
    <t>Mechaniczne profilowanie i zagęszczenie podłoża pod warstwy konstrukcyjne nawierzchni w gruncie kat. I-IV</t>
  </si>
  <si>
    <t>Razem dział: Roboty rozbiórkowe</t>
  </si>
  <si>
    <t>Data:</t>
  </si>
  <si>
    <t>D-07.06.01</t>
  </si>
  <si>
    <t>D-02.03.01</t>
  </si>
  <si>
    <t>D-04.01.01</t>
  </si>
  <si>
    <t>ROBOTY ROZBIÓRKOWE</t>
  </si>
  <si>
    <t>Odtworzenie ogrodzenia wzdłuż działki nr 7/17 i 7/18 z siatki ocynkowanej wys. 1,5 m bez podmurówki na słupkach fi 42/200.</t>
  </si>
  <si>
    <t>Wykonanie robót pomiarowych dla inwentaryzacji powykonawczej wraz z wykonaniem  mapy powykonawczej i włączeniem jej do zasobów geodezyjnych</t>
  </si>
  <si>
    <t>ROBOTY ZIEMNE</t>
  </si>
  <si>
    <t>ROBOTY ODTWORZENIOWE</t>
  </si>
  <si>
    <t>Razem dział: Roboty ziemne</t>
  </si>
  <si>
    <t>mb</t>
  </si>
  <si>
    <t>Razem dział: Roboty odtworzeniowe</t>
  </si>
  <si>
    <t>Razem wartość kosztorysowa robót netto</t>
  </si>
  <si>
    <t>Podatek 23 % VAT</t>
  </si>
  <si>
    <t>Ogółem wartość kosztorysowa robót brutto</t>
  </si>
  <si>
    <t>G–00.12.01</t>
  </si>
  <si>
    <t xml:space="preserve">Inwestor: ZARZĄD DRÓG MIEJSKICH I KOMUNIKACJI PUBLICZNEJ W BYDGOSZCZY </t>
  </si>
  <si>
    <t xml:space="preserve">„Budowa mostu przez Kanał Bydgoski z przebudową Węzła Zachodniego w Bydgoszczy – Etap IIa” udrożnienie ulicy Świekatowskiej
</t>
  </si>
  <si>
    <t>Zasypanie gruntem kat. I-II przestrzeni po ścianach i ławach fundanenowych przywieziomym z odległośći określonej przez wykonawcę i zagęszczenie</t>
  </si>
  <si>
    <t xml:space="preserve">Demontaż przyłącza napowietrznej linii energetycznej, przyłącza gazowego, sanitarnego, wodociągowego i teletechnicznego  - likwidacja przyłączy do  budynku mieszkalnego nr 8/2.1  </t>
  </si>
  <si>
    <t>Projekt tymczasowej organizacji ruchu na czas trwania prac rozbiórkowych</t>
  </si>
  <si>
    <t>D-01.02.04</t>
  </si>
  <si>
    <t>POZOSTAŁE</t>
  </si>
  <si>
    <t>Razem dział: Pozostałe</t>
  </si>
  <si>
    <r>
      <t xml:space="preserve">Rozebranie ogrodzenia z blachy falistej na słupkach stalowych nr 7/2 od strony ul. Siedleckiej: wysokość H=1,8m,  10 mb (w tym brama i dwie furtki) </t>
    </r>
    <r>
      <rPr>
        <b/>
        <sz val="12"/>
        <color indexed="8"/>
        <rFont val="Times New Roman"/>
        <family val="1"/>
      </rPr>
      <t>Rozbiórka wraz z wywiezieniem  na magazyn ZDMiKP ul. Witebska</t>
    </r>
  </si>
  <si>
    <r>
      <t xml:space="preserve">Rozebranie ogrodzenia - bramy przesuwnej i rozwieralnej wraz z ogrodzeniem na ramkach stalowych ul.  Nad Torem </t>
    </r>
    <r>
      <rPr>
        <b/>
        <sz val="12"/>
        <color indexed="8"/>
        <rFont val="Times New Roman"/>
        <family val="1"/>
      </rPr>
      <t>Rozbiórka wraz z wywiezieniem materiałów z rozbiórki na magazyn ZDMiKP ul. Witebska</t>
    </r>
  </si>
  <si>
    <r>
      <t xml:space="preserve">Rozebranie bramy  dwuskrzydłowej i furtki pomiędzy działkami 7/8 i 8/2 ( 5 mb) </t>
    </r>
    <r>
      <rPr>
        <b/>
        <sz val="12"/>
        <color indexed="8"/>
        <rFont val="Times New Roman"/>
        <family val="1"/>
      </rPr>
      <t>Rozbiórka wraz z wywiezieniem materiałów z rozbiórki na magazyn ZDMiKP ul. Witebska</t>
    </r>
  </si>
  <si>
    <t>ZIELEŃ</t>
  </si>
  <si>
    <t>Razem dział: Zieleń</t>
  </si>
  <si>
    <t>D-09.01.01</t>
  </si>
  <si>
    <t>Rozścielenie ziemi urodzajnej ręczne z przerzutem na terenie płaskim gr. 10 cm</t>
  </si>
  <si>
    <t>Wykonanie trawników dywanowych siewem na gruncie kat.I-II z nawożeniem wraz roczną pielęgnacją</t>
  </si>
  <si>
    <t>Załacznik nr 1 do Umowy nr …/IR/15</t>
  </si>
  <si>
    <t>Podpis osoby upoważnionej</t>
  </si>
  <si>
    <r>
      <t xml:space="preserve">Budynek mieszkalny nr 8/2.1: pow. zabudowy 175 m2, wysokość H=3,0m, kubatura 525 m3, jednokondygnacyjny, niepodpiwniczony, fundamenty solidne z uwagi na teren podmokły, ściany z cegły gr. 24 cm + gazobeton 12 cm + ocieplenie styropianem, ściany wewnętrzne z cegły gr. 12 cm, strop żelbetowy płytowy na belkach stalowych, dach jednospadowy (żużlobeton), drzwi drewniane (zewnętrzne 3 szt.), okna z PCV, posadzka – płytki ceramiczne i parkiet </t>
    </r>
    <r>
      <rPr>
        <b/>
        <sz val="12"/>
        <color indexed="8"/>
        <rFont val="Times New Roman"/>
        <family val="1"/>
      </rPr>
      <t>Rozbiórka wraz z wywiezieniem materiałów z rozbiórki - własność wykonawcy</t>
    </r>
  </si>
  <si>
    <r>
      <t xml:space="preserve">Budynek gospodarczy z kotłownią i poddaszem mieszkalnym nr 8/2.2: pow. zabudowy 65 m2, powierzchnia poddasza mieszkalnego 25 m2, wysokość H=5,0m, kubatura 325 m3, niepodpiwniczony,fundamenty solidne z uwagi na teren podmokły, strop żelbetowy płytowy na belkach stalowych, dach jednospadowy (żużlobeton), ściany z cegły gr. 38 cm + ocieplenie styropianem, brak ścianek działowych, posadzka parteru betonowa 65 cm2 schody na poddasze metalowe, wrota drewniane 2,5x2,5 m. </t>
    </r>
    <r>
      <rPr>
        <b/>
        <sz val="12"/>
        <color indexed="8"/>
        <rFont val="Times New Roman"/>
        <family val="1"/>
      </rPr>
      <t>Rozbiórka wraz z wywiezieniem materiałów z rozbiórki  - własność wykonawcy</t>
    </r>
  </si>
  <si>
    <r>
      <t xml:space="preserve">Dwa garaże blaszane nr 8/2: o pow. zabudowy 30 m2, wysokość H=3,0m, kubatura 90 m3, oraz pow. zabudowy 18 m2, wysokość H=2,5m, kubatura 45 m3,  posadowionych na płycie betonowej </t>
    </r>
    <r>
      <rPr>
        <b/>
        <sz val="12"/>
        <color indexed="8"/>
        <rFont val="Times New Roman"/>
        <family val="1"/>
      </rPr>
      <t>Rozbiórka wraz z wywiezieniem materiałów z rozbiórki - własność wykonawcy</t>
    </r>
  </si>
  <si>
    <r>
      <t xml:space="preserve">Budynek gospodarczy nr 8/2: pow. zabudowy 72 m2, wysokość H=4,0m, kubatura 288 m3, konstrukcja ścian i dachu drewniana, posadzka betonowa </t>
    </r>
    <r>
      <rPr>
        <b/>
        <sz val="12"/>
        <color indexed="8"/>
        <rFont val="Times New Roman"/>
        <family val="1"/>
      </rPr>
      <t>Rozbiórka wraz z wywiezieniem materiałów z rozbiórki - własność wykonawcy</t>
    </r>
  </si>
  <si>
    <r>
      <t xml:space="preserve">Klatki betonowe nr 8/2: pow. zabudowy 32 m2, wysokość H=1,5m, 8 boksów, ściany zewnętrzne gr. 15 cm, ściany wewnętrzne gr. 12 cm,  podłoże betonowe </t>
    </r>
    <r>
      <rPr>
        <b/>
        <sz val="12"/>
        <color indexed="8"/>
        <rFont val="Times New Roman"/>
        <family val="1"/>
      </rPr>
      <t>Rozbiórka wraz z wywiezieniem materiałów z rozbiórki  - własność wykonawcy</t>
    </r>
  </si>
  <si>
    <r>
      <t xml:space="preserve">Schowek gospodarczy nr 8/2: pow. zabudowy 6 m2, wysokość H=1,5m, kubatura 9,0 m3, ściany z cegły gr. 24 cm, przykrycie płytą żelbetową, posadzka betonowa </t>
    </r>
    <r>
      <rPr>
        <b/>
        <sz val="12"/>
        <color indexed="8"/>
        <rFont val="Times New Roman"/>
        <family val="1"/>
      </rPr>
      <t>Rozbiórka wraz z wywiezieniem materiałów z rozbiórki - własność wykonawcy</t>
    </r>
  </si>
  <si>
    <r>
      <t xml:space="preserve">Altana drewniana nr 8/2: pow. zabudowy 10 m2, wysokość H=2,5m, kubatura 25 m3 </t>
    </r>
    <r>
      <rPr>
        <b/>
        <sz val="12"/>
        <color indexed="8"/>
        <rFont val="Times New Roman"/>
        <family val="1"/>
      </rPr>
      <t>Rozbiórka wraz z wywiezieniem materiałów z rozbiórki  - własność wykonawcy</t>
    </r>
  </si>
  <si>
    <r>
      <t xml:space="preserve">Dwóch garaży nr 7/8: pow. zabudowy 22,5 m2, wysokość H=3,0m, kubatura 67,5 m3, konstrukcja stalowa, obudowa ścian i dachu blachą, oraz pow. zabudowy 28,0m2, wysokość H=2,5m, kubatura 70,0 m3,  posadowiony na płycie betonowej, </t>
    </r>
    <r>
      <rPr>
        <b/>
        <sz val="12"/>
        <color indexed="8"/>
        <rFont val="Times New Roman"/>
        <family val="1"/>
      </rPr>
      <t>Rozbiórka wraz z wywiezieniem materiałów z rozbiórki  - własność wykonawcy</t>
    </r>
  </si>
  <si>
    <r>
      <t xml:space="preserve">Obiekt gospodarczy nr 7/8: pow. zabudowy 5,0 m2, wysokość H=2,6m, kubatura 13,0 m3, konstrukcja ścian i dachu drewniana, posadzka betonowa </t>
    </r>
    <r>
      <rPr>
        <b/>
        <sz val="12"/>
        <color indexed="8"/>
        <rFont val="Times New Roman"/>
        <family val="1"/>
      </rPr>
      <t>Rozbiórka wraz z wywiezieniem materiałów z rozbiórki - własność wykonawcy</t>
    </r>
  </si>
  <si>
    <r>
      <t xml:space="preserve">Rozebranie ogrodzenia murowanego wysokość H=1,8m,  13 mb </t>
    </r>
    <r>
      <rPr>
        <b/>
        <sz val="12"/>
        <color indexed="8"/>
        <rFont val="Times New Roman"/>
        <family val="1"/>
      </rPr>
      <t>Rozbiórka wraz z wywiezieniem materiałów z rozbiórki  - własność wykonawcy</t>
    </r>
  </si>
  <si>
    <r>
      <t xml:space="preserve">Hala warsztatowa nr 7/8.1: pow. zabudowy 54 m2, wysokość H=5m,  kubatura 270 m3, konstrukcja stalowa, obudowa ścian blachą, pokrycie dachu blachą na deskowaniu, brama z blachy 3,0x3,0m, posadzka betonowa </t>
    </r>
    <r>
      <rPr>
        <b/>
        <sz val="12"/>
        <color indexed="8"/>
        <rFont val="Times New Roman"/>
        <family val="1"/>
      </rPr>
      <t xml:space="preserve">Rozbiórka wraz z wywiezieniem materiałów z rozbiórki - własność wykonawcy </t>
    </r>
    <r>
      <rPr>
        <b/>
        <u val="single"/>
        <sz val="12"/>
        <color indexed="8"/>
        <rFont val="Times New Roman"/>
        <family val="1"/>
      </rPr>
      <t xml:space="preserve">UWAGA </t>
    </r>
    <r>
      <rPr>
        <b/>
        <u val="single"/>
        <sz val="12"/>
        <color indexed="8"/>
        <rFont val="Times New Roman"/>
        <family val="1"/>
      </rPr>
      <t>Złom  stalowy pochodzący z prac rozbiórkowych odbierze firma współpracująca z Zamawiającym</t>
    </r>
    <r>
      <rPr>
        <b/>
        <u val="single"/>
        <sz val="12"/>
        <color indexed="10"/>
        <rFont val="Times New Roman"/>
        <family val="1"/>
      </rPr>
      <t xml:space="preserve"> </t>
    </r>
  </si>
  <si>
    <r>
      <t xml:space="preserve">Obiekt przy hali warsztatowej nr 7/8.1: pow. zabudowy 67,5 m2, wysokość H=5m, kubatura 337,5 m3, jedna ściana (szczytowa L=5,0m) nieobudowana,
- ściana podłużna L=13,5 m wspólna z hal warsztatową, konstrukcja ścian stalowa, konstrukcja dachu drewniana, obudowa ścian blachą, pokrycie dachu blachą na deskowaniu, posadzka betonowa </t>
    </r>
    <r>
      <rPr>
        <b/>
        <sz val="12"/>
        <color indexed="8"/>
        <rFont val="Times New Roman"/>
        <family val="1"/>
      </rPr>
      <t xml:space="preserve">Rozbiórka wraz z wywiezieniem materiałów z rozbiórki </t>
    </r>
    <r>
      <rPr>
        <b/>
        <u val="single"/>
        <sz val="12"/>
        <color indexed="8"/>
        <rFont val="Times New Roman"/>
        <family val="1"/>
      </rPr>
      <t xml:space="preserve">UWAGA Złom  stalowy pochodzący z prac rozbiórkowych odbierze firma współpracująca z Zamawiającym </t>
    </r>
  </si>
  <si>
    <r>
      <t xml:space="preserve">Garaż nr 7/8.2: pow. zabudowy 27,5 m2, wysokość H=2,5m, kubatura 68,75 m3, konstrukcja stalowa,  obudowa ścian i dachu blachą, posadzka betonowa </t>
    </r>
    <r>
      <rPr>
        <b/>
        <sz val="12"/>
        <color indexed="8"/>
        <rFont val="Times New Roman"/>
        <family val="1"/>
      </rPr>
      <t>Rozbiórka wraz z wywiezieniem materiałów z rozbiórki  - własność wykonawcy</t>
    </r>
  </si>
  <si>
    <r>
      <t xml:space="preserve">Garaż nr 7/8.3: pow. zabudowy 15 m2, wysokość H=2,5m, kubatura 37,5 m3, obudowa ścian i dachu blachą, posadzka betonowa </t>
    </r>
    <r>
      <rPr>
        <b/>
        <sz val="12"/>
        <color indexed="8"/>
        <rFont val="Times New Roman"/>
        <family val="1"/>
      </rPr>
      <t>Rozbiórka wraz z wywiezieniem materiałów z rozbiórki  - własność wykonawcy</t>
    </r>
  </si>
  <si>
    <r>
      <t xml:space="preserve">Rozebranie nawierzchni z kostki betonowej i nawierzchni z betonu cementowego </t>
    </r>
    <r>
      <rPr>
        <b/>
        <sz val="12"/>
        <color indexed="8"/>
        <rFont val="Times New Roman"/>
        <family val="1"/>
      </rPr>
      <t xml:space="preserve">Rozbiórka wraz z wywiezieniem materiałów z rozbiórki - własność wykonawcy </t>
    </r>
  </si>
  <si>
    <t>KOSZTORYS OFERTOWY</t>
  </si>
  <si>
    <r>
      <t xml:space="preserve">Oczyszczenie terenu i wywiezienie resztek gruzu na odległość określoną przez Wykonawcę - </t>
    </r>
    <r>
      <rPr>
        <b/>
        <sz val="12"/>
        <color indexed="8"/>
        <rFont val="Times New Roman"/>
        <family val="1"/>
      </rPr>
      <t>własność wykonawcy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</si>
</sst>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Arial Narrow"/>
      <family val="2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"/>
      <family val="1"/>
    </font>
    <font>
      <sz val="7.5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7.5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textRotation="90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vertical="top"/>
    </xf>
    <xf numFmtId="4" fontId="5" fillId="0" borderId="15" xfId="0" applyNumberFormat="1" applyFont="1" applyBorder="1" applyAlignment="1">
      <alignment vertical="top"/>
    </xf>
    <xf numFmtId="0" fontId="5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/>
    </xf>
    <xf numFmtId="4" fontId="8" fillId="0" borderId="17" xfId="0" applyNumberFormat="1" applyFont="1" applyBorder="1" applyAlignment="1">
      <alignment/>
    </xf>
    <xf numFmtId="0" fontId="46" fillId="0" borderId="13" xfId="0" applyFont="1" applyBorder="1" applyAlignment="1">
      <alignment horizontal="center" vertical="top"/>
    </xf>
    <xf numFmtId="0" fontId="46" fillId="0" borderId="14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right" vertical="top" wrapText="1"/>
    </xf>
    <xf numFmtId="4" fontId="46" fillId="0" borderId="15" xfId="0" applyNumberFormat="1" applyFont="1" applyBorder="1" applyAlignment="1">
      <alignment vertical="top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6" fillId="0" borderId="14" xfId="0" applyFont="1" applyBorder="1" applyAlignment="1">
      <alignment horizontal="left" vertical="top"/>
    </xf>
    <xf numFmtId="0" fontId="46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/>
    </xf>
    <xf numFmtId="4" fontId="5" fillId="0" borderId="20" xfId="0" applyNumberFormat="1" applyFont="1" applyBorder="1" applyAlignment="1">
      <alignment vertical="top"/>
    </xf>
    <xf numFmtId="0" fontId="8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6" fillId="0" borderId="18" xfId="0" applyFont="1" applyBorder="1" applyAlignment="1">
      <alignment horizontal="right" vertical="top" wrapText="1"/>
    </xf>
    <xf numFmtId="0" fontId="8" fillId="0" borderId="21" xfId="0" applyFont="1" applyBorder="1" applyAlignment="1">
      <alignment horizontal="center" vertical="top"/>
    </xf>
    <xf numFmtId="0" fontId="47" fillId="0" borderId="23" xfId="0" applyFont="1" applyBorder="1" applyAlignment="1">
      <alignment horizontal="left" vertical="top" wrapText="1"/>
    </xf>
    <xf numFmtId="0" fontId="48" fillId="0" borderId="23" xfId="0" applyFont="1" applyBorder="1" applyAlignment="1">
      <alignment horizontal="left" wrapText="1"/>
    </xf>
    <xf numFmtId="0" fontId="47" fillId="0" borderId="23" xfId="0" applyFont="1" applyBorder="1" applyAlignment="1">
      <alignment horizontal="right" vertical="top" wrapText="1"/>
    </xf>
    <xf numFmtId="4" fontId="5" fillId="0" borderId="24" xfId="0" applyNumberFormat="1" applyFont="1" applyBorder="1" applyAlignment="1">
      <alignment vertical="top"/>
    </xf>
    <xf numFmtId="0" fontId="46" fillId="0" borderId="25" xfId="0" applyFont="1" applyBorder="1" applyAlignment="1">
      <alignment horizontal="center" vertical="top"/>
    </xf>
    <xf numFmtId="4" fontId="8" fillId="0" borderId="14" xfId="0" applyNumberFormat="1" applyFont="1" applyBorder="1" applyAlignment="1">
      <alignment/>
    </xf>
    <xf numFmtId="0" fontId="9" fillId="0" borderId="18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vertical="top"/>
    </xf>
    <xf numFmtId="4" fontId="8" fillId="0" borderId="22" xfId="0" applyNumberFormat="1" applyFont="1" applyBorder="1" applyAlignment="1">
      <alignment vertical="top"/>
    </xf>
    <xf numFmtId="0" fontId="5" fillId="0" borderId="14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4" fontId="5" fillId="0" borderId="14" xfId="0" applyNumberFormat="1" applyFont="1" applyBorder="1" applyAlignment="1" applyProtection="1">
      <alignment vertical="top"/>
      <protection locked="0"/>
    </xf>
    <xf numFmtId="2" fontId="5" fillId="0" borderId="14" xfId="0" applyNumberFormat="1" applyFont="1" applyBorder="1" applyAlignment="1" applyProtection="1">
      <alignment horizontal="right" vertical="top" wrapText="1"/>
      <protection locked="0"/>
    </xf>
    <xf numFmtId="2" fontId="46" fillId="0" borderId="14" xfId="0" applyNumberFormat="1" applyFont="1" applyBorder="1" applyAlignment="1" applyProtection="1">
      <alignment horizontal="right" vertical="top" wrapText="1"/>
      <protection locked="0"/>
    </xf>
    <xf numFmtId="2" fontId="46" fillId="0" borderId="18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>
      <alignment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49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8" fillId="0" borderId="14" xfId="0" applyFont="1" applyBorder="1" applyAlignment="1">
      <alignment horizontal="right"/>
    </xf>
    <xf numFmtId="0" fontId="8" fillId="0" borderId="22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view="pageBreakPreview" zoomScale="70" zoomScaleNormal="85" zoomScaleSheetLayoutView="70" zoomScalePageLayoutView="0" workbookViewId="0" topLeftCell="A1">
      <selection activeCell="F9" sqref="F9"/>
    </sheetView>
  </sheetViews>
  <sheetFormatPr defaultColWidth="8.796875" defaultRowHeight="14.25"/>
  <cols>
    <col min="1" max="1" width="4.8984375" style="1" customWidth="1"/>
    <col min="2" max="2" width="15" style="1" customWidth="1"/>
    <col min="3" max="3" width="51.8984375" style="1" customWidth="1"/>
    <col min="4" max="4" width="6.5" style="1" customWidth="1"/>
    <col min="5" max="5" width="9" style="1" customWidth="1"/>
    <col min="6" max="6" width="16.09765625" style="1" customWidth="1"/>
    <col min="7" max="7" width="19.69921875" style="1" customWidth="1"/>
    <col min="8" max="16384" width="9" style="1" customWidth="1"/>
  </cols>
  <sheetData>
    <row r="1" spans="1:7" ht="68.25" customHeight="1">
      <c r="A1" s="56" t="s">
        <v>30</v>
      </c>
      <c r="B1" s="56"/>
      <c r="C1" s="56"/>
      <c r="D1" s="24"/>
      <c r="E1" s="24"/>
      <c r="F1" s="26"/>
      <c r="G1" s="26" t="s">
        <v>46</v>
      </c>
    </row>
    <row r="2" spans="1:7" ht="29.25" customHeight="1">
      <c r="A2" s="25"/>
      <c r="B2" s="25"/>
      <c r="C2" s="25"/>
      <c r="D2" s="24"/>
      <c r="E2" s="24"/>
      <c r="F2" s="26"/>
      <c r="G2" s="24"/>
    </row>
    <row r="3" spans="1:7" ht="20.25">
      <c r="A3" s="57" t="s">
        <v>63</v>
      </c>
      <c r="B3" s="58"/>
      <c r="C3" s="58"/>
      <c r="D3" s="58"/>
      <c r="E3" s="58"/>
      <c r="F3" s="58"/>
      <c r="G3" s="58"/>
    </row>
    <row r="4" spans="1:7" ht="15.75">
      <c r="A4" s="5"/>
      <c r="B4" s="5"/>
      <c r="C4" s="5"/>
      <c r="D4" s="5"/>
      <c r="E4" s="5"/>
      <c r="F4" s="5"/>
      <c r="G4" s="5"/>
    </row>
    <row r="5" spans="1:7" ht="36.75" customHeight="1" thickBot="1">
      <c r="A5" s="59" t="s">
        <v>31</v>
      </c>
      <c r="B5" s="59"/>
      <c r="C5" s="59"/>
      <c r="D5" s="59"/>
      <c r="E5" s="59"/>
      <c r="F5" s="59"/>
      <c r="G5" s="59"/>
    </row>
    <row r="6" spans="1:7" s="2" customFormat="1" ht="44.25" customHeight="1">
      <c r="A6" s="6" t="s">
        <v>0</v>
      </c>
      <c r="B6" s="7" t="s">
        <v>1</v>
      </c>
      <c r="C6" s="7" t="s">
        <v>2</v>
      </c>
      <c r="D6" s="8" t="s">
        <v>8</v>
      </c>
      <c r="E6" s="7" t="s">
        <v>3</v>
      </c>
      <c r="F6" s="7" t="s">
        <v>4</v>
      </c>
      <c r="G6" s="9" t="s">
        <v>5</v>
      </c>
    </row>
    <row r="7" spans="1:7" s="3" customFormat="1" ht="15.7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2">
        <v>7</v>
      </c>
    </row>
    <row r="8" spans="1:7" s="3" customFormat="1" ht="15.75">
      <c r="A8" s="13">
        <v>1</v>
      </c>
      <c r="B8" s="11"/>
      <c r="C8" s="60" t="s">
        <v>18</v>
      </c>
      <c r="D8" s="60"/>
      <c r="E8" s="60"/>
      <c r="F8" s="60"/>
      <c r="G8" s="61"/>
    </row>
    <row r="9" spans="1:7" ht="163.5" customHeight="1">
      <c r="A9" s="14">
        <v>1</v>
      </c>
      <c r="B9" s="15" t="s">
        <v>6</v>
      </c>
      <c r="C9" s="44" t="s">
        <v>48</v>
      </c>
      <c r="D9" s="15" t="s">
        <v>7</v>
      </c>
      <c r="E9" s="15">
        <v>1</v>
      </c>
      <c r="F9" s="49"/>
      <c r="G9" s="16">
        <f>E9*F9</f>
        <v>0</v>
      </c>
    </row>
    <row r="10" spans="1:7" ht="183.75" customHeight="1">
      <c r="A10" s="14">
        <f>A9+1</f>
        <v>2</v>
      </c>
      <c r="B10" s="15" t="s">
        <v>6</v>
      </c>
      <c r="C10" s="44" t="s">
        <v>49</v>
      </c>
      <c r="D10" s="15" t="s">
        <v>7</v>
      </c>
      <c r="E10" s="15">
        <v>1</v>
      </c>
      <c r="F10" s="49"/>
      <c r="G10" s="16">
        <f aca="true" t="shared" si="0" ref="G10:G28">E10*F10</f>
        <v>0</v>
      </c>
    </row>
    <row r="11" spans="1:7" ht="97.5" customHeight="1">
      <c r="A11" s="14">
        <f aca="true" t="shared" si="1" ref="A11:A27">A10+1</f>
        <v>3</v>
      </c>
      <c r="B11" s="15" t="s">
        <v>6</v>
      </c>
      <c r="C11" s="44" t="s">
        <v>50</v>
      </c>
      <c r="D11" s="15" t="s">
        <v>7</v>
      </c>
      <c r="E11" s="15">
        <v>1</v>
      </c>
      <c r="F11" s="49"/>
      <c r="G11" s="16">
        <f t="shared" si="0"/>
        <v>0</v>
      </c>
    </row>
    <row r="12" spans="1:7" ht="63">
      <c r="A12" s="14">
        <f t="shared" si="1"/>
        <v>4</v>
      </c>
      <c r="B12" s="15" t="s">
        <v>6</v>
      </c>
      <c r="C12" s="45" t="s">
        <v>51</v>
      </c>
      <c r="D12" s="15" t="s">
        <v>7</v>
      </c>
      <c r="E12" s="15">
        <v>1</v>
      </c>
      <c r="F12" s="49"/>
      <c r="G12" s="16">
        <f t="shared" si="0"/>
        <v>0</v>
      </c>
    </row>
    <row r="13" spans="1:7" ht="79.5" customHeight="1">
      <c r="A13" s="14">
        <f t="shared" si="1"/>
        <v>5</v>
      </c>
      <c r="B13" s="15" t="s">
        <v>6</v>
      </c>
      <c r="C13" s="45" t="s">
        <v>52</v>
      </c>
      <c r="D13" s="15" t="s">
        <v>7</v>
      </c>
      <c r="E13" s="15">
        <v>1</v>
      </c>
      <c r="F13" s="49"/>
      <c r="G13" s="16">
        <f t="shared" si="0"/>
        <v>0</v>
      </c>
    </row>
    <row r="14" spans="1:7" ht="63">
      <c r="A14" s="14">
        <f t="shared" si="1"/>
        <v>6</v>
      </c>
      <c r="B14" s="15" t="s">
        <v>6</v>
      </c>
      <c r="C14" s="45" t="s">
        <v>53</v>
      </c>
      <c r="D14" s="15" t="s">
        <v>7</v>
      </c>
      <c r="E14" s="15">
        <v>1</v>
      </c>
      <c r="F14" s="49"/>
      <c r="G14" s="16">
        <f t="shared" si="0"/>
        <v>0</v>
      </c>
    </row>
    <row r="15" spans="1:7" ht="49.5" customHeight="1">
      <c r="A15" s="14">
        <f t="shared" si="1"/>
        <v>7</v>
      </c>
      <c r="B15" s="15" t="s">
        <v>6</v>
      </c>
      <c r="C15" s="45" t="s">
        <v>54</v>
      </c>
      <c r="D15" s="15" t="s">
        <v>7</v>
      </c>
      <c r="E15" s="15">
        <v>1</v>
      </c>
      <c r="F15" s="49"/>
      <c r="G15" s="16">
        <f t="shared" si="0"/>
        <v>0</v>
      </c>
    </row>
    <row r="16" spans="1:7" ht="131.25" customHeight="1">
      <c r="A16" s="14">
        <f t="shared" si="1"/>
        <v>8</v>
      </c>
      <c r="B16" s="15" t="s">
        <v>6</v>
      </c>
      <c r="C16" s="45" t="s">
        <v>58</v>
      </c>
      <c r="D16" s="15" t="s">
        <v>7</v>
      </c>
      <c r="E16" s="15">
        <v>1</v>
      </c>
      <c r="F16" s="49"/>
      <c r="G16" s="16">
        <f t="shared" si="0"/>
        <v>0</v>
      </c>
    </row>
    <row r="17" spans="1:7" ht="162.75" customHeight="1">
      <c r="A17" s="14">
        <f t="shared" si="1"/>
        <v>9</v>
      </c>
      <c r="B17" s="15" t="s">
        <v>6</v>
      </c>
      <c r="C17" s="46" t="s">
        <v>59</v>
      </c>
      <c r="D17" s="15" t="s">
        <v>7</v>
      </c>
      <c r="E17" s="15">
        <v>1</v>
      </c>
      <c r="F17" s="49"/>
      <c r="G17" s="16">
        <f t="shared" si="0"/>
        <v>0</v>
      </c>
    </row>
    <row r="18" spans="1:7" ht="63">
      <c r="A18" s="14">
        <f t="shared" si="1"/>
        <v>10</v>
      </c>
      <c r="B18" s="15" t="s">
        <v>6</v>
      </c>
      <c r="C18" s="46" t="s">
        <v>60</v>
      </c>
      <c r="D18" s="15" t="s">
        <v>7</v>
      </c>
      <c r="E18" s="15">
        <v>1</v>
      </c>
      <c r="F18" s="49"/>
      <c r="G18" s="16">
        <f t="shared" si="0"/>
        <v>0</v>
      </c>
    </row>
    <row r="19" spans="1:7" ht="63">
      <c r="A19" s="14">
        <f t="shared" si="1"/>
        <v>11</v>
      </c>
      <c r="B19" s="15" t="s">
        <v>6</v>
      </c>
      <c r="C19" s="46" t="s">
        <v>61</v>
      </c>
      <c r="D19" s="15" t="s">
        <v>7</v>
      </c>
      <c r="E19" s="15">
        <v>1</v>
      </c>
      <c r="F19" s="49"/>
      <c r="G19" s="16">
        <f t="shared" si="0"/>
        <v>0</v>
      </c>
    </row>
    <row r="20" spans="1:7" ht="101.25" customHeight="1">
      <c r="A20" s="14">
        <f t="shared" si="1"/>
        <v>12</v>
      </c>
      <c r="B20" s="15" t="s">
        <v>6</v>
      </c>
      <c r="C20" s="46" t="s">
        <v>55</v>
      </c>
      <c r="D20" s="15" t="s">
        <v>7</v>
      </c>
      <c r="E20" s="15">
        <v>1</v>
      </c>
      <c r="F20" s="49"/>
      <c r="G20" s="16">
        <f t="shared" si="0"/>
        <v>0</v>
      </c>
    </row>
    <row r="21" spans="1:7" ht="84" customHeight="1">
      <c r="A21" s="14">
        <f t="shared" si="1"/>
        <v>13</v>
      </c>
      <c r="B21" s="15" t="s">
        <v>6</v>
      </c>
      <c r="C21" s="47" t="s">
        <v>56</v>
      </c>
      <c r="D21" s="15" t="s">
        <v>7</v>
      </c>
      <c r="E21" s="15">
        <v>1</v>
      </c>
      <c r="F21" s="50"/>
      <c r="G21" s="16">
        <f t="shared" si="0"/>
        <v>0</v>
      </c>
    </row>
    <row r="22" spans="1:7" ht="72.75" customHeight="1">
      <c r="A22" s="14">
        <f t="shared" si="1"/>
        <v>14</v>
      </c>
      <c r="B22" s="21" t="s">
        <v>15</v>
      </c>
      <c r="C22" s="47" t="s">
        <v>38</v>
      </c>
      <c r="D22" s="15" t="s">
        <v>24</v>
      </c>
      <c r="E22" s="15">
        <v>10</v>
      </c>
      <c r="F22" s="50"/>
      <c r="G22" s="16">
        <f t="shared" si="0"/>
        <v>0</v>
      </c>
    </row>
    <row r="23" spans="1:7" ht="51.75" customHeight="1">
      <c r="A23" s="14">
        <f t="shared" si="1"/>
        <v>15</v>
      </c>
      <c r="B23" s="15" t="s">
        <v>6</v>
      </c>
      <c r="C23" s="47" t="s">
        <v>57</v>
      </c>
      <c r="D23" s="15" t="s">
        <v>7</v>
      </c>
      <c r="E23" s="15">
        <v>1</v>
      </c>
      <c r="F23" s="51"/>
      <c r="G23" s="16">
        <f t="shared" si="0"/>
        <v>0</v>
      </c>
    </row>
    <row r="24" spans="1:7" ht="70.5" customHeight="1">
      <c r="A24" s="14">
        <f t="shared" si="1"/>
        <v>16</v>
      </c>
      <c r="B24" s="21" t="s">
        <v>15</v>
      </c>
      <c r="C24" s="47" t="s">
        <v>39</v>
      </c>
      <c r="D24" s="15" t="s">
        <v>24</v>
      </c>
      <c r="E24" s="15">
        <v>18</v>
      </c>
      <c r="F24" s="51"/>
      <c r="G24" s="16">
        <f t="shared" si="0"/>
        <v>0</v>
      </c>
    </row>
    <row r="25" spans="1:7" ht="66.75" customHeight="1">
      <c r="A25" s="14">
        <f t="shared" si="1"/>
        <v>17</v>
      </c>
      <c r="B25" s="21" t="s">
        <v>15</v>
      </c>
      <c r="C25" s="17" t="s">
        <v>40</v>
      </c>
      <c r="D25" s="15" t="s">
        <v>24</v>
      </c>
      <c r="E25" s="15">
        <v>5</v>
      </c>
      <c r="F25" s="51"/>
      <c r="G25" s="16">
        <f t="shared" si="0"/>
        <v>0</v>
      </c>
    </row>
    <row r="26" spans="1:7" ht="56.25" customHeight="1">
      <c r="A26" s="14">
        <f t="shared" si="1"/>
        <v>18</v>
      </c>
      <c r="B26" s="15" t="s">
        <v>35</v>
      </c>
      <c r="C26" s="17" t="s">
        <v>62</v>
      </c>
      <c r="D26" s="15" t="s">
        <v>9</v>
      </c>
      <c r="E26" s="15">
        <v>250</v>
      </c>
      <c r="F26" s="51"/>
      <c r="G26" s="16">
        <f t="shared" si="0"/>
        <v>0</v>
      </c>
    </row>
    <row r="27" spans="1:7" ht="70.5" customHeight="1">
      <c r="A27" s="14">
        <f t="shared" si="1"/>
        <v>19</v>
      </c>
      <c r="B27" s="15"/>
      <c r="C27" s="21" t="s">
        <v>33</v>
      </c>
      <c r="D27" s="15" t="s">
        <v>7</v>
      </c>
      <c r="E27" s="15">
        <v>1</v>
      </c>
      <c r="F27" s="51"/>
      <c r="G27" s="16">
        <f t="shared" si="0"/>
        <v>0</v>
      </c>
    </row>
    <row r="28" spans="1:7" ht="32.25" thickBot="1">
      <c r="A28" s="29">
        <f>A27+1</f>
        <v>20</v>
      </c>
      <c r="B28" s="28" t="s">
        <v>6</v>
      </c>
      <c r="C28" s="28" t="s">
        <v>64</v>
      </c>
      <c r="D28" s="28" t="s">
        <v>9</v>
      </c>
      <c r="E28" s="33">
        <v>1860</v>
      </c>
      <c r="F28" s="52"/>
      <c r="G28" s="30">
        <f t="shared" si="0"/>
        <v>0</v>
      </c>
    </row>
    <row r="29" spans="1:7" ht="16.5" thickBot="1">
      <c r="A29" s="18"/>
      <c r="B29" s="54" t="s">
        <v>13</v>
      </c>
      <c r="C29" s="54"/>
      <c r="D29" s="54"/>
      <c r="E29" s="54"/>
      <c r="F29" s="55"/>
      <c r="G29" s="19">
        <f>SUM(G9:G28)</f>
        <v>0</v>
      </c>
    </row>
    <row r="30" spans="1:7" ht="15.75">
      <c r="A30" s="31">
        <v>2</v>
      </c>
      <c r="B30" s="32"/>
      <c r="C30" s="62" t="s">
        <v>21</v>
      </c>
      <c r="D30" s="62"/>
      <c r="E30" s="62"/>
      <c r="F30" s="62"/>
      <c r="G30" s="63"/>
    </row>
    <row r="31" spans="1:7" ht="51" customHeight="1">
      <c r="A31" s="14">
        <f>A28+1</f>
        <v>21</v>
      </c>
      <c r="B31" s="27" t="s">
        <v>16</v>
      </c>
      <c r="C31" s="21" t="s">
        <v>32</v>
      </c>
      <c r="D31" s="21" t="s">
        <v>11</v>
      </c>
      <c r="E31" s="22">
        <v>140</v>
      </c>
      <c r="F31" s="51"/>
      <c r="G31" s="16">
        <f>E31*F31</f>
        <v>0</v>
      </c>
    </row>
    <row r="32" spans="1:7" ht="38.25" customHeight="1" thickBot="1">
      <c r="A32" s="14">
        <f>A31+1</f>
        <v>22</v>
      </c>
      <c r="B32" s="21" t="s">
        <v>17</v>
      </c>
      <c r="C32" s="21" t="s">
        <v>12</v>
      </c>
      <c r="D32" s="21" t="s">
        <v>9</v>
      </c>
      <c r="E32" s="22">
        <v>1200</v>
      </c>
      <c r="F32" s="51"/>
      <c r="G32" s="23">
        <f>E32*F32</f>
        <v>0</v>
      </c>
    </row>
    <row r="33" spans="1:7" ht="16.5" thickBot="1">
      <c r="A33" s="18"/>
      <c r="B33" s="54" t="s">
        <v>23</v>
      </c>
      <c r="C33" s="54"/>
      <c r="D33" s="54"/>
      <c r="E33" s="54"/>
      <c r="F33" s="55"/>
      <c r="G33" s="19">
        <f>SUM(G31:G32)</f>
        <v>0</v>
      </c>
    </row>
    <row r="34" spans="1:7" ht="15.75">
      <c r="A34" s="13">
        <v>3</v>
      </c>
      <c r="B34" s="11"/>
      <c r="C34" s="60" t="s">
        <v>41</v>
      </c>
      <c r="D34" s="60"/>
      <c r="E34" s="60"/>
      <c r="F34" s="60"/>
      <c r="G34" s="61"/>
    </row>
    <row r="35" spans="1:7" ht="31.5">
      <c r="A35" s="20">
        <f>A32+1</f>
        <v>23</v>
      </c>
      <c r="B35" s="21" t="s">
        <v>43</v>
      </c>
      <c r="C35" s="21" t="s">
        <v>44</v>
      </c>
      <c r="D35" s="21" t="s">
        <v>11</v>
      </c>
      <c r="E35" s="22">
        <v>90</v>
      </c>
      <c r="F35" s="51"/>
      <c r="G35" s="16">
        <f>E35*F35</f>
        <v>0</v>
      </c>
    </row>
    <row r="36" spans="1:7" ht="32.25" thickBot="1">
      <c r="A36" s="20">
        <f>A35+1</f>
        <v>24</v>
      </c>
      <c r="B36" s="48" t="s">
        <v>43</v>
      </c>
      <c r="C36" s="21" t="s">
        <v>45</v>
      </c>
      <c r="D36" s="21" t="s">
        <v>9</v>
      </c>
      <c r="E36" s="22">
        <v>900</v>
      </c>
      <c r="F36" s="51"/>
      <c r="G36" s="16">
        <f>E36*F36</f>
        <v>0</v>
      </c>
    </row>
    <row r="37" spans="1:7" ht="16.5" thickBot="1">
      <c r="A37" s="39"/>
      <c r="B37" s="54" t="s">
        <v>42</v>
      </c>
      <c r="C37" s="54"/>
      <c r="D37" s="54"/>
      <c r="E37" s="54"/>
      <c r="F37" s="55"/>
      <c r="G37" s="19">
        <f>SUM(G35:G36)</f>
        <v>0</v>
      </c>
    </row>
    <row r="38" spans="1:7" ht="15.75">
      <c r="A38" s="13">
        <v>4</v>
      </c>
      <c r="B38" s="11"/>
      <c r="C38" s="60" t="s">
        <v>22</v>
      </c>
      <c r="D38" s="60"/>
      <c r="E38" s="60"/>
      <c r="F38" s="60"/>
      <c r="G38" s="61"/>
    </row>
    <row r="39" spans="1:17" ht="53.25" customHeight="1" thickBot="1">
      <c r="A39" s="20">
        <f>A36+1</f>
        <v>25</v>
      </c>
      <c r="B39" s="21" t="s">
        <v>15</v>
      </c>
      <c r="C39" s="21" t="s">
        <v>19</v>
      </c>
      <c r="D39" s="21" t="s">
        <v>10</v>
      </c>
      <c r="E39" s="22">
        <v>60</v>
      </c>
      <c r="F39" s="51"/>
      <c r="G39" s="16">
        <f>E39*F39</f>
        <v>0</v>
      </c>
      <c r="M39" s="53"/>
      <c r="N39" s="53"/>
      <c r="O39" s="53"/>
      <c r="P39" s="53"/>
      <c r="Q39" s="53"/>
    </row>
    <row r="40" spans="1:17" ht="16.5" thickBot="1">
      <c r="A40" s="39"/>
      <c r="B40" s="54" t="s">
        <v>25</v>
      </c>
      <c r="C40" s="54"/>
      <c r="D40" s="54"/>
      <c r="E40" s="54"/>
      <c r="F40" s="55"/>
      <c r="G40" s="19">
        <f>SUM(G39:G39)</f>
        <v>0</v>
      </c>
      <c r="M40" s="53"/>
      <c r="N40" s="53"/>
      <c r="O40" s="53"/>
      <c r="P40" s="53"/>
      <c r="Q40" s="53"/>
    </row>
    <row r="41" spans="1:17" ht="15.75">
      <c r="A41" s="34">
        <v>5</v>
      </c>
      <c r="B41" s="35"/>
      <c r="C41" s="36" t="s">
        <v>36</v>
      </c>
      <c r="D41" s="35"/>
      <c r="E41" s="37"/>
      <c r="F41" s="37"/>
      <c r="G41" s="38"/>
      <c r="M41" s="53"/>
      <c r="N41" s="53"/>
      <c r="O41" s="64"/>
      <c r="P41" s="53"/>
      <c r="Q41" s="53"/>
    </row>
    <row r="42" spans="1:17" ht="42.75">
      <c r="A42" s="29">
        <f>A39+1</f>
        <v>26</v>
      </c>
      <c r="B42" s="28" t="s">
        <v>29</v>
      </c>
      <c r="C42" s="41" t="s">
        <v>20</v>
      </c>
      <c r="D42" s="42" t="s">
        <v>7</v>
      </c>
      <c r="E42" s="42">
        <v>1</v>
      </c>
      <c r="F42" s="52"/>
      <c r="G42" s="30">
        <f>E42*F42</f>
        <v>0</v>
      </c>
      <c r="M42" s="53"/>
      <c r="N42" s="53"/>
      <c r="O42" s="64"/>
      <c r="P42" s="53"/>
      <c r="Q42" s="53"/>
    </row>
    <row r="43" spans="1:17" ht="29.25" thickBot="1">
      <c r="A43" s="29">
        <f>A42+1</f>
        <v>27</v>
      </c>
      <c r="B43" s="28"/>
      <c r="C43" s="41" t="s">
        <v>34</v>
      </c>
      <c r="D43" s="42" t="s">
        <v>7</v>
      </c>
      <c r="E43" s="42">
        <v>1</v>
      </c>
      <c r="F43" s="52"/>
      <c r="G43" s="30">
        <f>E43*F43</f>
        <v>0</v>
      </c>
      <c r="M43" s="53"/>
      <c r="N43" s="53"/>
      <c r="O43" s="53"/>
      <c r="P43" s="53"/>
      <c r="Q43" s="53"/>
    </row>
    <row r="44" spans="1:7" ht="16.5" thickBot="1">
      <c r="A44" s="39"/>
      <c r="B44" s="54" t="s">
        <v>37</v>
      </c>
      <c r="C44" s="54"/>
      <c r="D44" s="54"/>
      <c r="E44" s="54"/>
      <c r="F44" s="55"/>
      <c r="G44" s="19">
        <f>SUM(G42:G43)</f>
        <v>0</v>
      </c>
    </row>
    <row r="45" spans="1:7" ht="16.5" customHeight="1">
      <c r="A45" s="67" t="s">
        <v>26</v>
      </c>
      <c r="B45" s="67"/>
      <c r="C45" s="67"/>
      <c r="D45" s="67"/>
      <c r="E45" s="67"/>
      <c r="F45" s="67"/>
      <c r="G45" s="43">
        <f>G29+G33+G40+G44+G37</f>
        <v>0</v>
      </c>
    </row>
    <row r="46" spans="1:7" ht="15.75">
      <c r="A46" s="66" t="s">
        <v>27</v>
      </c>
      <c r="B46" s="66"/>
      <c r="C46" s="66"/>
      <c r="D46" s="66"/>
      <c r="E46" s="66"/>
      <c r="F46" s="66"/>
      <c r="G46" s="40">
        <f>G45*0.23</f>
        <v>0</v>
      </c>
    </row>
    <row r="47" spans="1:7" ht="15.75">
      <c r="A47" s="66" t="s">
        <v>28</v>
      </c>
      <c r="B47" s="66"/>
      <c r="C47" s="66"/>
      <c r="D47" s="66"/>
      <c r="E47" s="66"/>
      <c r="F47" s="66"/>
      <c r="G47" s="40">
        <f>G45*1.23</f>
        <v>0</v>
      </c>
    </row>
    <row r="48" spans="1:7" ht="15.75">
      <c r="A48" s="5"/>
      <c r="B48" s="5"/>
      <c r="C48" s="5"/>
      <c r="D48" s="5"/>
      <c r="E48" s="5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  <row r="50" spans="1:7" ht="15.75">
      <c r="A50" s="5"/>
      <c r="B50" s="65" t="s">
        <v>47</v>
      </c>
      <c r="C50" s="65"/>
      <c r="D50" s="5"/>
      <c r="E50" s="5"/>
      <c r="F50" s="5" t="s">
        <v>14</v>
      </c>
      <c r="G50" s="5"/>
    </row>
    <row r="51" spans="1:7" ht="15.75">
      <c r="A51" s="5"/>
      <c r="B51" s="5"/>
      <c r="C51" s="5"/>
      <c r="D51" s="5"/>
      <c r="E51" s="5"/>
      <c r="F51" s="5"/>
      <c r="G51" s="5"/>
    </row>
    <row r="52" spans="1:7" ht="15.75">
      <c r="A52" s="4"/>
      <c r="B52" s="4"/>
      <c r="C52" s="4"/>
      <c r="D52" s="4"/>
      <c r="E52" s="4"/>
      <c r="F52" s="4"/>
      <c r="G52" s="4"/>
    </row>
  </sheetData>
  <sheetProtection password="E9BA" sheet="1" objects="1" scenarios="1" selectLockedCells="1"/>
  <mergeCells count="17">
    <mergeCell ref="O41:O42"/>
    <mergeCell ref="B50:C50"/>
    <mergeCell ref="A47:F47"/>
    <mergeCell ref="B33:F33"/>
    <mergeCell ref="C38:G38"/>
    <mergeCell ref="B40:F40"/>
    <mergeCell ref="B44:F44"/>
    <mergeCell ref="A45:F45"/>
    <mergeCell ref="A46:F46"/>
    <mergeCell ref="C34:G34"/>
    <mergeCell ref="B37:F37"/>
    <mergeCell ref="A1:C1"/>
    <mergeCell ref="A3:G3"/>
    <mergeCell ref="A5:G5"/>
    <mergeCell ref="C8:G8"/>
    <mergeCell ref="B29:F29"/>
    <mergeCell ref="C30:G30"/>
  </mergeCells>
  <printOptions/>
  <pageMargins left="0.7" right="0.7" top="0.75" bottom="0.75" header="0.3" footer="0.3"/>
  <pageSetup horizontalDpi="600" verticalDpi="600" orientation="portrait" paperSize="9" scale="57" r:id="rId1"/>
  <rowBreaks count="1" manualBreakCount="1">
    <brk id="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kstaw</dc:creator>
  <cp:keywords/>
  <dc:description/>
  <cp:lastModifiedBy>Sebastian Kłobuchowski</cp:lastModifiedBy>
  <cp:lastPrinted>2015-04-30T06:31:27Z</cp:lastPrinted>
  <dcterms:created xsi:type="dcterms:W3CDTF">2014-08-21T05:25:59Z</dcterms:created>
  <dcterms:modified xsi:type="dcterms:W3CDTF">2015-04-30T09:57:22Z</dcterms:modified>
  <cp:category/>
  <cp:version/>
  <cp:contentType/>
  <cp:contentStatus/>
</cp:coreProperties>
</file>